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TC Economic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$#,##0.00"/>
    <numFmt numFmtId="165" formatCode="0.0%"/>
    <numFmt numFmtId="166" formatCode="0.0"/>
    <numFmt numFmtId="167" formatCode="$#,##0"/>
    <numFmt numFmtId="168" formatCode="0.0&quot;x&quot;"/>
  </numFmts>
  <fonts count="11">
    <font>
      <name val="Calibri"/>
      <family val="2"/>
      <color theme="1"/>
      <sz val="11"/>
      <scheme val="minor"/>
    </font>
    <font>
      <name val="Inter"/>
      <b val="1"/>
      <color rgb="00FFFFFF"/>
      <sz val="16"/>
    </font>
    <font>
      <name val="Inter"/>
      <color rgb="006B7280"/>
      <sz val="11"/>
    </font>
    <font>
      <name val="Inter"/>
      <i val="1"/>
      <color rgb="009CA3AF"/>
      <sz val="11"/>
    </font>
    <font>
      <name val="Inter"/>
      <b val="1"/>
      <color rgb="00FFFFFF"/>
      <sz val="14"/>
    </font>
    <font>
      <name val="Inter"/>
      <b val="1"/>
      <color rgb="002080D4"/>
      <sz val="12"/>
    </font>
    <font>
      <name val="Inter"/>
      <color rgb="002D2D2D"/>
      <sz val="12"/>
    </font>
    <font>
      <name val="Inter"/>
      <b val="1"/>
      <color rgb="002D2D2D"/>
      <sz val="12"/>
    </font>
    <font>
      <name val="Inter"/>
      <b val="1"/>
      <color rgb="000D0D0D"/>
      <sz val="13"/>
    </font>
    <font>
      <name val="Inter"/>
      <b val="1"/>
      <color rgb="00FFFFFF"/>
      <sz val="11"/>
    </font>
    <font>
      <name val="Inter"/>
      <b val="1"/>
      <color rgb="0016A34A"/>
      <sz val="12"/>
    </font>
  </fonts>
  <fills count="8">
    <fill>
      <patternFill/>
    </fill>
    <fill>
      <patternFill patternType="gray125"/>
    </fill>
    <fill>
      <patternFill patternType="solid">
        <fgColor rgb="000D0D0D"/>
      </patternFill>
    </fill>
    <fill>
      <patternFill patternType="solid">
        <fgColor rgb="00F3F4F6"/>
      </patternFill>
    </fill>
    <fill>
      <patternFill patternType="solid">
        <fgColor rgb="00F0F7FF"/>
      </patternFill>
    </fill>
    <fill>
      <patternFill patternType="solid">
        <fgColor rgb="00FFFBEB"/>
      </patternFill>
    </fill>
    <fill>
      <patternFill patternType="solid">
        <fgColor rgb="00F0FDF4"/>
      </patternFill>
    </fill>
    <fill>
      <patternFill patternType="solid">
        <fgColor rgb="00FEF2F2"/>
      </patternFill>
    </fill>
  </fills>
  <borders count="4">
    <border>
      <left/>
      <right/>
      <top/>
      <bottom/>
      <diagonal/>
    </border>
    <border>
      <bottom style="medium">
        <color rgb="002080D4"/>
      </bottom>
    </border>
    <border>
      <left style="thick">
        <color rgb="002080D4"/>
      </left>
    </border>
    <border>
      <top style="medium">
        <color rgb="002080D4"/>
      </top>
      <bottom style="medium">
        <color rgb="002080D4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0" fillId="2" borderId="0" pivotButton="0" quotePrefix="0" xfId="0"/>
    <xf numFmtId="0" fontId="2" fillId="3" borderId="1" pivotButton="0" quotePrefix="0" xfId="0"/>
    <xf numFmtId="0" fontId="0" fillId="3" borderId="1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4" borderId="2" pivotButton="0" quotePrefix="0" xfId="0"/>
    <xf numFmtId="0" fontId="6" fillId="0" borderId="0" pivotButton="0" quotePrefix="0" xfId="0"/>
    <xf numFmtId="164" fontId="5" fillId="5" borderId="0" pivotButton="0" quotePrefix="0" xfId="0"/>
    <xf numFmtId="0" fontId="7" fillId="0" borderId="0" pivotButton="0" quotePrefix="0" xfId="0"/>
    <xf numFmtId="164" fontId="8" fillId="7" borderId="0" pivotButton="0" quotePrefix="0" xfId="0"/>
    <xf numFmtId="164" fontId="8" fillId="6" borderId="0" pivotButton="0" quotePrefix="0" xfId="0"/>
    <xf numFmtId="165" fontId="8" fillId="6" borderId="0" pivotButton="0" quotePrefix="0" xfId="0"/>
    <xf numFmtId="166" fontId="5" fillId="5" borderId="0" pivotButton="0" quotePrefix="0" xfId="0"/>
    <xf numFmtId="3" fontId="5" fillId="5" borderId="0" pivotButton="0" quotePrefix="0" xfId="0"/>
    <xf numFmtId="167" fontId="8" fillId="6" borderId="0" pivotButton="0" quotePrefix="0" xfId="0"/>
    <xf numFmtId="165" fontId="5" fillId="5" borderId="0" pivotButton="0" quotePrefix="0" xfId="0"/>
    <xf numFmtId="167" fontId="5" fillId="5" borderId="0" pivotButton="0" quotePrefix="0" xfId="0"/>
    <xf numFmtId="168" fontId="8" fillId="6" borderId="0" pivotButton="0" quotePrefix="0" xfId="0"/>
    <xf numFmtId="1" fontId="5" fillId="5" borderId="0" pivotButton="0" quotePrefix="0" xfId="0"/>
    <xf numFmtId="166" fontId="8" fillId="6" borderId="0" pivotButton="0" quotePrefix="0" xfId="0"/>
    <xf numFmtId="167" fontId="8" fillId="7" borderId="0" pivotButton="0" quotePrefix="0" xfId="0"/>
    <xf numFmtId="167" fontId="8" fillId="4" borderId="3" pivotButton="0" quotePrefix="0" xfId="0"/>
    <xf numFmtId="0" fontId="9" fillId="2" borderId="0" pivotButton="0" quotePrefix="0" xfId="0"/>
    <xf numFmtId="0" fontId="1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20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48" customWidth="1" min="3" max="3"/>
  </cols>
  <sheetData>
    <row r="1" ht="36" customHeight="1">
      <c r="A1" s="1" t="inlineStr">
        <is>
          <t>THE DTC PLAYBOOK</t>
        </is>
      </c>
      <c r="B1" s="2" t="n"/>
      <c r="C1" s="2" t="n"/>
    </row>
    <row r="2" ht="22" customHeight="1">
      <c r="A2" s="3" t="inlineStr">
        <is>
          <t>DTC Economics Calculator</t>
        </is>
      </c>
      <c r="B2" s="4" t="n"/>
      <c r="C2" s="4" t="n"/>
    </row>
    <row r="3" ht="18" customHeight="1">
      <c r="A3" s="5" t="inlineStr">
        <is>
          <t>Directional only. Pre-filled with sample data for illustration. Replace with your own numbers.</t>
        </is>
      </c>
    </row>
    <row r="5" ht="30" customHeight="1">
      <c r="A5" s="6" t="inlineStr">
        <is>
          <t>PART 1: YOUR PRODUCT</t>
        </is>
      </c>
      <c r="B5" s="2" t="n"/>
      <c r="C5" s="2" t="n"/>
    </row>
    <row r="6">
      <c r="A6" s="5" t="inlineStr">
        <is>
          <t>Does one unit make money? Strip everything back to a single unit sold.</t>
        </is>
      </c>
    </row>
    <row r="8" ht="26" customHeight="1">
      <c r="A8" s="7" t="inlineStr">
        <is>
          <t>PRICING</t>
        </is>
      </c>
    </row>
    <row r="9">
      <c r="A9" s="8" t="inlineStr">
        <is>
          <t>Average Selling Price (per unit)</t>
        </is>
      </c>
      <c r="B9" s="9" t="n">
        <v>56.67</v>
      </c>
      <c r="C9" s="5" t="inlineStr">
        <is>
          <t>What one unit sells for on average</t>
        </is>
      </c>
    </row>
    <row r="11" ht="26" customHeight="1">
      <c r="A11" s="7" t="inlineStr">
        <is>
          <t>COST OF GOODS SOLD (per unit)</t>
        </is>
      </c>
    </row>
    <row r="12">
      <c r="A12" s="8" t="inlineStr">
        <is>
          <t>Raw Materials / Manufacturing</t>
        </is>
      </c>
      <c r="B12" s="9" t="n">
        <v>14</v>
      </c>
      <c r="C12" s="5" t="inlineStr">
        <is>
          <t>Cost to make or buy one unit</t>
        </is>
      </c>
    </row>
    <row r="13">
      <c r="A13" s="8" t="inlineStr">
        <is>
          <t>Labour (per unit)</t>
        </is>
      </c>
      <c r="B13" s="9" t="n">
        <v>3</v>
      </c>
      <c r="C13" s="5" t="inlineStr">
        <is>
          <t>Direct labour allocated per unit</t>
        </is>
      </c>
    </row>
    <row r="14">
      <c r="A14" s="8" t="inlineStr">
        <is>
          <t>Packaging (per unit)</t>
        </is>
      </c>
      <c r="B14" s="9" t="n">
        <v>2</v>
      </c>
      <c r="C14" s="5" t="inlineStr">
        <is>
          <t>Unit-level packaging cost</t>
        </is>
      </c>
    </row>
    <row r="15">
      <c r="A15" s="8" t="inlineStr">
        <is>
          <t>Inbound Freight (per unit)</t>
        </is>
      </c>
      <c r="B15" s="9" t="n">
        <v>1.5</v>
      </c>
      <c r="C15" s="5" t="inlineStr">
        <is>
          <t>Getting product to your warehouse</t>
        </is>
      </c>
    </row>
    <row r="16">
      <c r="A16" s="8" t="inlineStr">
        <is>
          <t>Other Direct Costs (per unit)</t>
        </is>
      </c>
      <c r="B16" s="9" t="n">
        <v>0</v>
      </c>
      <c r="C16" s="5" t="inlineStr">
        <is>
          <t>Duties, testing, labelling</t>
        </is>
      </c>
    </row>
    <row r="17">
      <c r="A17" s="10" t="inlineStr">
        <is>
          <t>Total COGS per Unit</t>
        </is>
      </c>
      <c r="B17" s="11">
        <f>B12+B13+B14+B15+B16</f>
        <v/>
      </c>
    </row>
    <row r="19" ht="26" customHeight="1">
      <c r="A19" s="7" t="inlineStr">
        <is>
          <t>GROSS MARGIN (per unit)</t>
        </is>
      </c>
    </row>
    <row r="20">
      <c r="A20" s="10" t="inlineStr">
        <is>
          <t>Gross Profit per Unit ($)</t>
        </is>
      </c>
      <c r="B20" s="12">
        <f>B9-B17</f>
        <v/>
      </c>
    </row>
    <row r="21">
      <c r="A21" s="10" t="inlineStr">
        <is>
          <t>Gross Margin (%)</t>
        </is>
      </c>
      <c r="B21" s="13">
        <f>B20/B9</f>
        <v/>
      </c>
    </row>
    <row r="22">
      <c r="B22" s="5" t="inlineStr">
        <is>
          <t>Product margin before any selling or delivery costs.</t>
        </is>
      </c>
    </row>
    <row r="24" ht="30" customHeight="1">
      <c r="A24" s="6" t="inlineStr">
        <is>
          <t>PART 2: YOUR ORDER</t>
        </is>
      </c>
      <c r="B24" s="2" t="n"/>
      <c r="C24" s="2" t="n"/>
    </row>
    <row r="25">
      <c r="A25" s="5" t="inlineStr">
        <is>
          <t>What's left per order after selling, shipping and returns - before any marketing.</t>
        </is>
      </c>
    </row>
    <row r="27" ht="26" customHeight="1">
      <c r="A27" s="7" t="inlineStr">
        <is>
          <t>ORDER PROFILE</t>
        </is>
      </c>
    </row>
    <row r="28">
      <c r="A28" s="8" t="inlineStr">
        <is>
          <t>Average Order Value (AOV)</t>
        </is>
      </c>
      <c r="B28" s="9" t="n">
        <v>85</v>
      </c>
      <c r="C28" s="5" t="inlineStr">
        <is>
          <t>Your average order total</t>
        </is>
      </c>
    </row>
    <row r="29">
      <c r="A29" s="8" t="inlineStr">
        <is>
          <t>Average Units per Order</t>
        </is>
      </c>
      <c r="B29" s="14" t="n">
        <v>1.5</v>
      </c>
      <c r="C29" s="5" t="inlineStr">
        <is>
          <t>How many units in an average order</t>
        </is>
      </c>
    </row>
    <row r="30">
      <c r="A30" s="8" t="inlineStr">
        <is>
          <t>Orders per Month</t>
        </is>
      </c>
      <c r="B30" s="15" t="n">
        <v>500</v>
      </c>
      <c r="C30" s="5" t="inlineStr">
        <is>
          <t>Total orders this month (new + repeat)</t>
        </is>
      </c>
    </row>
    <row r="31">
      <c r="A31" s="10" t="inlineStr">
        <is>
          <t>Monthly Revenue</t>
        </is>
      </c>
      <c r="B31" s="16">
        <f>B28*B30</f>
        <v/>
      </c>
    </row>
    <row r="33" ht="26" customHeight="1">
      <c r="A33" s="7" t="inlineStr">
        <is>
          <t>PRODUCT COST (per order)</t>
        </is>
      </c>
    </row>
    <row r="34">
      <c r="A34" s="10" t="inlineStr">
        <is>
          <t>Product COGS per Order</t>
        </is>
      </c>
      <c r="B34" s="12">
        <f>B17*B29</f>
        <v/>
      </c>
    </row>
    <row r="35">
      <c r="A35" s="10" t="inlineStr">
        <is>
          <t>Gross Profit per Order</t>
        </is>
      </c>
      <c r="B35" s="12">
        <f>B28-B34</f>
        <v/>
      </c>
    </row>
    <row r="37" ht="26" customHeight="1">
      <c r="A37" s="7" t="inlineStr">
        <is>
          <t>VARIABLE COSTS (per order)</t>
        </is>
      </c>
    </row>
    <row r="38">
      <c r="A38" s="8" t="inlineStr">
        <is>
          <t>Shipping / Fulfilment</t>
        </is>
      </c>
      <c r="B38" s="9" t="n">
        <v>8</v>
      </c>
      <c r="C38" s="5" t="inlineStr">
        <is>
          <t>Pick, pack, and ship</t>
        </is>
      </c>
    </row>
    <row r="39">
      <c r="A39" s="8" t="inlineStr">
        <is>
          <t>Order Packaging</t>
        </is>
      </c>
      <c r="B39" s="9" t="n">
        <v>3</v>
      </c>
      <c r="C39" s="5" t="inlineStr">
        <is>
          <t>Shipping box, inserts, tape</t>
        </is>
      </c>
    </row>
    <row r="40">
      <c r="A40" s="8" t="inlineStr">
        <is>
          <t>Payment Processing (%)</t>
        </is>
      </c>
      <c r="B40" s="17" t="n">
        <v>0.029</v>
      </c>
      <c r="C40" s="5" t="inlineStr">
        <is>
          <t>Typically ~2.9% of AOV</t>
        </is>
      </c>
    </row>
    <row r="41">
      <c r="A41" s="10" t="inlineStr">
        <is>
          <t>Payment Processing ($)</t>
        </is>
      </c>
      <c r="B41" s="12">
        <f>B28*B40</f>
        <v/>
      </c>
    </row>
    <row r="42">
      <c r="A42" s="8" t="inlineStr">
        <is>
          <t>Platform / Transaction Fee</t>
        </is>
      </c>
      <c r="B42" s="9" t="n">
        <v>2</v>
      </c>
      <c r="C42" s="5" t="inlineStr">
        <is>
          <t>Shopify, marketplace fees</t>
        </is>
      </c>
    </row>
    <row r="43">
      <c r="A43" s="8" t="inlineStr">
        <is>
          <t>Return Rate (% of orders)</t>
        </is>
      </c>
      <c r="B43" s="17" t="n">
        <v>0.1</v>
      </c>
      <c r="C43" s="5" t="inlineStr">
        <is>
          <t>Share of orders that come back. DTC ~14%, apparel/gifting higher</t>
        </is>
      </c>
    </row>
    <row r="44">
      <c r="A44" s="8" t="inlineStr">
        <is>
          <t>Net Cost per Return ($)</t>
        </is>
      </c>
      <c r="B44" s="9" t="n">
        <v>16</v>
      </c>
      <c r="C44" s="5" t="inlineStr">
        <is>
          <t>All-in: return shipping + lost outbound + fees + write-down on the goods</t>
        </is>
      </c>
    </row>
    <row r="45">
      <c r="A45" s="10" t="inlineStr">
        <is>
          <t>Returns Reserve per Order</t>
        </is>
      </c>
      <c r="B45" s="12">
        <f>B43*B44</f>
        <v/>
      </c>
    </row>
    <row r="46">
      <c r="A46" s="10" t="inlineStr">
        <is>
          <t>Total Variable Costs per Order</t>
        </is>
      </c>
      <c r="B46" s="11">
        <f>B38+B39+B41+B42+B45</f>
        <v/>
      </c>
    </row>
    <row r="48" ht="26" customHeight="1">
      <c r="A48" s="7" t="inlineStr">
        <is>
          <t>CONTRIBUTION MARGIN (per order, returns-settled)</t>
        </is>
      </c>
    </row>
    <row r="49">
      <c r="A49" s="10" t="inlineStr">
        <is>
          <t>Contribution Margin (pre-marketing) ($)</t>
        </is>
      </c>
      <c r="B49" s="12">
        <f>B35-B46</f>
        <v/>
      </c>
    </row>
    <row r="50">
      <c r="A50" s="10" t="inlineStr">
        <is>
          <t>Contribution Margin (pre-marketing) (%)</t>
        </is>
      </c>
      <c r="B50" s="13">
        <f>B49/B28</f>
        <v/>
      </c>
    </row>
    <row r="51">
      <c r="B51" s="5" t="inlineStr">
        <is>
          <t>Profit per order after COGS, fulfilment, fees and a returns reserve - before marketing. This is the number the gates and LTV run on.</t>
        </is>
      </c>
    </row>
    <row r="53" ht="30" customHeight="1">
      <c r="A53" s="6" t="inlineStr">
        <is>
          <t>PART 3: THE THREE GATES</t>
        </is>
      </c>
      <c r="B53" s="2" t="n"/>
      <c r="C53" s="2" t="n"/>
    </row>
    <row r="54">
      <c r="A54" s="5" t="inlineStr">
        <is>
          <t>Run every acquisition decision through three questions, in order. Full model: Section 26.</t>
        </is>
      </c>
    </row>
    <row r="56" ht="26" customHeight="1">
      <c r="A56" s="7" t="inlineStr">
        <is>
          <t>ACQUISITION</t>
        </is>
      </c>
    </row>
    <row r="57">
      <c r="A57" s="8" t="inlineStr">
        <is>
          <t>Monthly Ad Spend (acquisition)</t>
        </is>
      </c>
      <c r="B57" s="18" t="n">
        <v>8000</v>
      </c>
      <c r="C57" s="5" t="inlineStr">
        <is>
          <t>Spend aimed at winning new customers</t>
        </is>
      </c>
    </row>
    <row r="58">
      <c r="A58" s="8" t="inlineStr">
        <is>
          <t>New Customers this Month</t>
        </is>
      </c>
      <c r="B58" s="15" t="n">
        <v>300</v>
      </c>
      <c r="C58" s="5" t="inlineStr">
        <is>
          <t>First-time buyers only</t>
        </is>
      </c>
    </row>
    <row r="59">
      <c r="A59" s="10" t="inlineStr">
        <is>
          <t>nCAC (new-customer acquisition cost)</t>
        </is>
      </c>
      <c r="B59" s="12">
        <f>B57/B58</f>
        <v/>
      </c>
    </row>
    <row r="60">
      <c r="A60" s="10" t="inlineStr">
        <is>
          <t>Blended MER (Revenue / Ad Spend)</t>
        </is>
      </c>
      <c r="B60" s="19">
        <f>B31/B57</f>
        <v/>
      </c>
    </row>
    <row r="61">
      <c r="B61" s="5" t="inlineStr">
        <is>
          <t>For a spend-MORE decision use marginal/incremental nCAC, not this blended one (Section 26).</t>
        </is>
      </c>
    </row>
    <row r="63" ht="26" customHeight="1">
      <c r="A63" s="7" t="inlineStr">
        <is>
          <t>ORDER SHAPE (first order vs repeat)</t>
        </is>
      </c>
    </row>
    <row r="64">
      <c r="A64" s="8" t="inlineStr">
        <is>
          <t>First Order Value</t>
        </is>
      </c>
      <c r="B64" s="9" t="n">
        <v>85</v>
      </c>
      <c r="C64" s="5" t="inlineStr">
        <is>
          <t>What a NEW customer spends in order #1 (Shopify: new-customer AOV). The gates don't run on blended store AOV</t>
        </is>
      </c>
    </row>
    <row r="65">
      <c r="A65" s="8" t="inlineStr">
        <is>
          <t>Repeat Order Value</t>
        </is>
      </c>
      <c r="B65" s="9" t="n">
        <v>85</v>
      </c>
      <c r="C65" s="5" t="inlineStr">
        <is>
          <t>Average value of orders 2+ (Shopify: returning-customer AOV). Same as first = flat shape</t>
        </is>
      </c>
    </row>
    <row r="66">
      <c r="A66" s="10" t="inlineStr">
        <is>
          <t>Contribution Margin % (from Part 2)</t>
        </is>
      </c>
      <c r="B66" s="13">
        <f>B49/B28</f>
        <v/>
      </c>
    </row>
    <row r="67">
      <c r="A67" s="10" t="inlineStr">
        <is>
          <t>First-Order Contribution ($)</t>
        </is>
      </c>
      <c r="B67" s="12">
        <f>B64*B66</f>
        <v/>
      </c>
    </row>
    <row r="68">
      <c r="A68" s="10" t="inlineStr">
        <is>
          <t>Repeat-Order Contribution ($)</t>
        </is>
      </c>
      <c r="B68" s="12">
        <f>B65*B66</f>
        <v/>
      </c>
    </row>
    <row r="69">
      <c r="B69" s="5" t="inlineStr">
        <is>
          <t>Applies your blended per-order margin % to each order size (per-order fixed costs like shipping make small orders run a lower true margin - shave the repeat figure if yours are much smaller). Full shape model: Section 26, The First Order Is Not an Average Order.</t>
        </is>
      </c>
    </row>
    <row r="71" ht="26" customHeight="1">
      <c r="A71" s="7" t="inlineStr">
        <is>
          <t>CONTRIBUTION LTV (at a stated window)</t>
        </is>
      </c>
    </row>
    <row r="72">
      <c r="A72" s="8" t="inlineStr">
        <is>
          <t>Purchase Frequency (orders/year)</t>
        </is>
      </c>
      <c r="B72" s="14" t="n">
        <v>1.8</v>
      </c>
      <c r="C72" s="5" t="inlineStr">
        <is>
          <t>Orders per customer per year, including the first</t>
        </is>
      </c>
    </row>
    <row r="73">
      <c r="A73" s="8" t="inlineStr">
        <is>
          <t>LTV Window (months)</t>
        </is>
      </c>
      <c r="B73" s="20" t="n">
        <v>12</v>
      </c>
      <c r="C73" s="5" t="inlineStr">
        <is>
          <t>State the window. 12 is the default; never open-ended "lifetime"</t>
        </is>
      </c>
    </row>
    <row r="74">
      <c r="A74" s="10" t="inlineStr">
        <is>
          <t>Expected Orders in Window</t>
        </is>
      </c>
      <c r="B74" s="21">
        <f>B72*B73/12</f>
        <v/>
      </c>
    </row>
    <row r="75">
      <c r="A75" s="10" t="inlineStr">
        <is>
          <t>Contribution LTV (in window)</t>
        </is>
      </c>
      <c r="B75" s="16">
        <f>B67+MAX(0,B74-1)*B68</f>
        <v/>
      </c>
    </row>
    <row r="76">
      <c r="B76" s="5" t="inlineStr">
        <is>
          <t>First-order contribution + remaining orders x repeat contribution, within your stated window. Collapses to CM x orders when your shape is flat. A longer window flatters every ratio below.</t>
        </is>
      </c>
    </row>
    <row r="78" ht="26" customHeight="1">
      <c r="A78" s="7" t="inlineStr">
        <is>
          <t>GATE 1 - THE FLOOR (am I profitable today?)</t>
        </is>
      </c>
    </row>
    <row r="79">
      <c r="A79" s="10" t="inlineStr">
        <is>
          <t>First-Order Result (first-order CM - nCAC)</t>
        </is>
      </c>
      <c r="B79" s="12">
        <f>B67-B59</f>
        <v/>
      </c>
      <c r="C79" s="10">
        <f>IF(B79&gt;=0,"PASS - acquisition self-funds on day one","INVESTING only if repeat is OBSERVED in your cohorts - assumed repeat = gambling")</f>
        <v/>
      </c>
    </row>
    <row r="81" ht="26" customHeight="1">
      <c r="A81" s="7" t="inlineStr">
        <is>
          <t>GATE 2 - THE PAYBACK (when does my cash come back?)</t>
        </is>
      </c>
    </row>
    <row r="82">
      <c r="A82" s="10" t="inlineStr">
        <is>
          <t>Payback (months, quick approx)</t>
        </is>
      </c>
      <c r="B82" s="21">
        <f>IF(B67&gt;=B59,0,(B59-B67)/(B68*B72/12))</f>
        <v/>
      </c>
      <c r="C82" s="10">
        <f>IF(B82&lt;3,"ELITE",IF(B82&lt;=6,"HEALTHY",IF(B82&lt;=12,"PLAN WORKING CAPITAL","FIX BEFORE SCALING")))</f>
        <v/>
      </c>
    </row>
    <row r="83">
      <c r="B83" s="5" t="inlineStr">
        <is>
          <t>A quick approximation - the cohort table is the truth. The first order lands on day one: front-loaded shapes pay back faster than a smooth average shows, back-loaded slower.</t>
        </is>
      </c>
    </row>
    <row r="85" ht="26" customHeight="1">
      <c r="A85" s="7" t="inlineStr">
        <is>
          <t>GATE 3 - THE VALUE (ultimately worth it?)</t>
        </is>
      </c>
    </row>
    <row r="86">
      <c r="A86" s="10" t="inlineStr">
        <is>
          <t>LTV:CAC (windowed LTV / nCAC)</t>
        </is>
      </c>
      <c r="B86" s="19">
        <f>B75/B59</f>
        <v/>
      </c>
    </row>
    <row r="87">
      <c r="A87" s="10" t="inlineStr">
        <is>
          <t>nCAC as % of LTV</t>
        </is>
      </c>
      <c r="B87" s="13">
        <f>B59/B75</f>
        <v/>
      </c>
      <c r="C87" s="10">
        <f>IF(B87&lt;0.2,"MAY BE UNDERINVESTING",IF(B87&lt;=(1/3),"STRONG (3:1-5:1)",IF(B87&lt;=0.5,"WORKABLE if payback &lt;=6mo",IF(B79&gt;=0,"BRAND QUESTION - thin ratio but the first order profits (Gate 1)","FIX (below 2:1, first order underwater)"))))</f>
        <v/>
      </c>
    </row>
    <row r="88">
      <c r="B88" s="5" t="inlineStr">
        <is>
          <t>Read at your stated window. Putting the number you control (nCAC) over LTV forces the window into the open.</t>
        </is>
      </c>
    </row>
    <row r="90" ht="30" customHeight="1">
      <c r="A90" s="6" t="inlineStr">
        <is>
          <t>PART 4: THE BUSINESS (does it clear overhead?)</t>
        </is>
      </c>
      <c r="B90" s="2" t="n"/>
      <c r="C90" s="2" t="n"/>
    </row>
    <row r="91">
      <c r="A91" s="5" t="inlineStr">
        <is>
          <t>The gates validate the customer, not the business. Contribution dollars are not profit dollars.</t>
        </is>
      </c>
    </row>
    <row r="93" ht="26" customHeight="1">
      <c r="A93" s="7" t="inlineStr">
        <is>
          <t>CONTRIBUTION TO EBITDA (monthly)</t>
        </is>
      </c>
    </row>
    <row r="94">
      <c r="A94" s="10" t="inlineStr">
        <is>
          <t>Monthly Contribution $ (CM x orders)</t>
        </is>
      </c>
      <c r="B94" s="16">
        <f>B49*B30</f>
        <v/>
      </c>
    </row>
    <row r="95">
      <c r="A95" s="10" t="inlineStr">
        <is>
          <t>Contribution After Marketing</t>
        </is>
      </c>
      <c r="B95" s="16">
        <f>B94-B57</f>
        <v/>
      </c>
    </row>
    <row r="97" ht="26" customHeight="1">
      <c r="A97" s="7" t="inlineStr">
        <is>
          <t>FIXED COSTS (monthly)</t>
        </is>
      </c>
    </row>
    <row r="98">
      <c r="A98" s="8" t="inlineStr">
        <is>
          <t>Team / Payroll</t>
        </is>
      </c>
      <c r="B98" s="18" t="n">
        <v>6000</v>
      </c>
      <c r="C98" s="5" t="inlineStr">
        <is>
          <t>Salaries and contractors not already in COGS</t>
        </is>
      </c>
    </row>
    <row r="99">
      <c r="A99" s="8" t="inlineStr">
        <is>
          <t>Software &amp; Tools</t>
        </is>
      </c>
      <c r="B99" s="18" t="n">
        <v>1500</v>
      </c>
      <c r="C99" s="5" t="inlineStr">
        <is>
          <t>Your app and SaaS stack</t>
        </is>
      </c>
    </row>
    <row r="100">
      <c r="A100" s="8" t="inlineStr">
        <is>
          <t>Rent &amp; Overhead</t>
        </is>
      </c>
      <c r="B100" s="18" t="n">
        <v>1500</v>
      </c>
      <c r="C100" s="5" t="inlineStr">
        <is>
          <t>Premises, admin, insurance</t>
        </is>
      </c>
    </row>
    <row r="101">
      <c r="A101" s="8" t="inlineStr">
        <is>
          <t>Brand Marketing &amp; Agency</t>
        </is>
      </c>
      <c r="B101" s="18" t="n">
        <v>1000</v>
      </c>
      <c r="C101" s="5" t="inlineStr">
        <is>
          <t>Spend that doesn't tie to a cohort: brand, content, retainers</t>
        </is>
      </c>
    </row>
    <row r="102">
      <c r="A102" s="10" t="inlineStr">
        <is>
          <t>Total Fixed Costs</t>
        </is>
      </c>
      <c r="B102" s="22">
        <f>B98+B99+B100+B101</f>
        <v/>
      </c>
    </row>
    <row r="104" ht="26" customHeight="1">
      <c r="A104" s="7" t="inlineStr">
        <is>
          <t>EBITDA (the truth about the company)</t>
        </is>
      </c>
    </row>
    <row r="105">
      <c r="A105" s="10" t="inlineStr">
        <is>
          <t>Monthly EBITDA</t>
        </is>
      </c>
      <c r="B105" s="23">
        <f>B95-B102</f>
        <v/>
      </c>
    </row>
    <row r="106">
      <c r="A106" s="10" t="inlineStr">
        <is>
          <t>EBITDA Margin (% of revenue)</t>
        </is>
      </c>
      <c r="B106" s="13">
        <f>B105/B31</f>
        <v/>
      </c>
      <c r="C106" s="10">
        <f>IF(B106&gt;=0.1,"HEALTHY",IF(B106&gt;=0,"THIN - fine early, must widen with scale","BELOW BREAK-EVEN - more volume alone won't fix it"))</f>
        <v/>
      </c>
    </row>
    <row r="107">
      <c r="B107" s="5" t="inlineStr">
        <is>
          <t>Revenue is vanity; contribution is the truth about a customer; EBITDA is the truth about a company.</t>
        </is>
      </c>
    </row>
    <row r="109" ht="26" customHeight="1">
      <c r="A109" s="7" t="inlineStr">
        <is>
          <t>BENCHMARKS (Section 26)</t>
        </is>
      </c>
    </row>
    <row r="110">
      <c r="A110" s="24" t="inlineStr">
        <is>
          <t>Metric</t>
        </is>
      </c>
      <c r="B110" s="24" t="inlineStr">
        <is>
          <t>Target</t>
        </is>
      </c>
      <c r="C110" s="24" t="inlineStr">
        <is>
          <t>Context</t>
        </is>
      </c>
    </row>
    <row r="111">
      <c r="A111" s="8" t="inlineStr">
        <is>
          <t>Gross Margin</t>
        </is>
      </c>
      <c r="B111" s="25" t="inlineStr">
        <is>
          <t>60-80%</t>
        </is>
      </c>
      <c r="C111" s="26" t="inlineStr">
        <is>
          <t>Below 50% makes scaling very hard</t>
        </is>
      </c>
    </row>
    <row r="112">
      <c r="A112" s="8" t="inlineStr">
        <is>
          <t>Contribution Margin (pre-marketing)</t>
        </is>
      </c>
      <c r="B112" s="25" t="inlineStr">
        <is>
          <t>47-63% at $1M, up to 68-78% at scale</t>
        </is>
      </c>
      <c r="C112" s="26" t="inlineStr">
        <is>
          <t>From the Section 26 stage table; below the band makes profitable growth hard</t>
        </is>
      </c>
    </row>
    <row r="113">
      <c r="A113" s="8" t="inlineStr">
        <is>
          <t>Gate 1 - Floor (CM - nCAC)</t>
        </is>
      </c>
      <c r="B113" s="25" t="inlineStr">
        <is>
          <t>At or above $0</t>
        </is>
      </c>
      <c r="C113" s="26" t="inlineStr">
        <is>
          <t>Bootstrapped: at/near breakeven. Funded + proven repeat can run a capped day-one hole</t>
        </is>
      </c>
    </row>
    <row r="114">
      <c r="A114" s="8" t="inlineStr">
        <is>
          <t>Gate 2 - Payback (months)</t>
        </is>
      </c>
      <c r="B114" s="25" t="inlineStr">
        <is>
          <t>&lt;3 elite, 3-6 healthy</t>
        </is>
      </c>
      <c r="C114" s="26" t="inlineStr">
        <is>
          <t>6-12 plan working capital; &gt;12 fix. Consumables 1-6, durables 6-12+</t>
        </is>
      </c>
    </row>
    <row r="115">
      <c r="A115" s="8" t="inlineStr">
        <is>
          <t>Gate 3 - nCAC as % of 12mo LTV</t>
        </is>
      </c>
      <c r="B115" s="25" t="inlineStr">
        <is>
          <t>20-33% (3:1 to 5:1)</t>
        </is>
      </c>
      <c r="C115" s="26" t="inlineStr">
        <is>
          <t>Over 50% (below 2:1) = fix unless Gate 1 is positive (then a brand question, not a stop sign); under 20% may be underinvesting</t>
        </is>
      </c>
    </row>
    <row r="116">
      <c r="A116" s="8" t="inlineStr">
        <is>
          <t>EBITDA margin</t>
        </is>
      </c>
      <c r="B116" s="25" t="inlineStr">
        <is>
          <t>Breakeven OK ~$1M; 10%+ by $10M</t>
        </is>
      </c>
      <c r="C116" s="26" t="inlineStr">
        <is>
          <t>The gates validate the customer; EBITDA validates the business</t>
        </is>
      </c>
    </row>
    <row r="118">
      <c r="A118" s="26" t="inlineStr">
        <is>
          <t>Source</t>
        </is>
      </c>
      <c r="B118" s="26" t="inlineStr">
        <is>
          <t>The DTC Playbook · Section 26: Finance &amp; Unit Economics</t>
        </is>
      </c>
    </row>
    <row r="119">
      <c r="A119" s="26" t="inlineStr">
        <is>
          <t>By</t>
        </is>
      </c>
      <c r="B119" s="26" t="inlineStr">
        <is>
          <t>Rob Ward · thedtcplaybook.com</t>
        </is>
      </c>
    </row>
    <row r="120">
      <c r="A120" s="26" t="inlineStr">
        <is>
          <t>Disclaimer</t>
        </is>
      </c>
      <c r="B120" s="26" t="inlineStr">
        <is>
          <t>For educational purposes only. Not financial, legal or tax advice.</t>
        </is>
      </c>
    </row>
  </sheetData>
  <mergeCells count="28">
    <mergeCell ref="A25:C25"/>
    <mergeCell ref="A90:C90"/>
    <mergeCell ref="A37:C37"/>
    <mergeCell ref="A56:C56"/>
    <mergeCell ref="A27:C27"/>
    <mergeCell ref="A3:C3"/>
    <mergeCell ref="A2:C2"/>
    <mergeCell ref="A104:C104"/>
    <mergeCell ref="A33:C33"/>
    <mergeCell ref="A71:C71"/>
    <mergeCell ref="A85:C85"/>
    <mergeCell ref="A5:C5"/>
    <mergeCell ref="A8:C8"/>
    <mergeCell ref="A97:C97"/>
    <mergeCell ref="A53:C53"/>
    <mergeCell ref="A91:C91"/>
    <mergeCell ref="A109:C109"/>
    <mergeCell ref="A81:C81"/>
    <mergeCell ref="A19:C19"/>
    <mergeCell ref="A63:C63"/>
    <mergeCell ref="A93:C93"/>
    <mergeCell ref="A48:C48"/>
    <mergeCell ref="A24:C24"/>
    <mergeCell ref="A11:C11"/>
    <mergeCell ref="A1:C1"/>
    <mergeCell ref="A6:C6"/>
    <mergeCell ref="A78:C78"/>
    <mergeCell ref="A54:C5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2026-07-16T01:00:05Z</dcterms:created>
  <dcterms:modified xsi:type="dcterms:W3CDTF">2026-07-16T01:00:05Z</dcterms:modified>
</cp:coreProperties>
</file>